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280" yWindow="-18600" windowWidth="25600" windowHeight="14600" tabRatio="500" activeTab="2"/>
  </bookViews>
  <sheets>
    <sheet name="HMEC EGF Rep1" sheetId="1" r:id="rId1"/>
    <sheet name="HMEC EGF Rep2" sheetId="3" r:id="rId2"/>
    <sheet name="HMEC EGF Rep3" sheetId="4" r:id="rId3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4" i="3" l="1"/>
  <c r="G24" i="3"/>
  <c r="F24" i="1"/>
  <c r="F21" i="1"/>
  <c r="G24" i="1"/>
  <c r="G18" i="1"/>
  <c r="G12" i="1"/>
  <c r="D21" i="1"/>
  <c r="D3" i="4"/>
  <c r="D6" i="4"/>
  <c r="F6" i="4"/>
  <c r="D21" i="4"/>
  <c r="D24" i="4"/>
  <c r="F24" i="4"/>
  <c r="G24" i="4"/>
  <c r="H24" i="4"/>
  <c r="E24" i="4"/>
  <c r="B24" i="4"/>
  <c r="F21" i="4"/>
  <c r="E21" i="4"/>
  <c r="D15" i="4"/>
  <c r="D18" i="4"/>
  <c r="F18" i="4"/>
  <c r="G18" i="4"/>
  <c r="H18" i="4"/>
  <c r="E18" i="4"/>
  <c r="B18" i="4"/>
  <c r="F15" i="4"/>
  <c r="E15" i="4"/>
  <c r="D9" i="4"/>
  <c r="D12" i="4"/>
  <c r="F12" i="4"/>
  <c r="G12" i="4"/>
  <c r="H12" i="4"/>
  <c r="E12" i="4"/>
  <c r="B12" i="4"/>
  <c r="F9" i="4"/>
  <c r="E9" i="4"/>
  <c r="G6" i="4"/>
  <c r="H6" i="4"/>
  <c r="E6" i="4"/>
  <c r="F3" i="4"/>
  <c r="E3" i="4"/>
  <c r="D3" i="3"/>
  <c r="D6" i="3"/>
  <c r="F6" i="3"/>
  <c r="D21" i="3"/>
  <c r="D24" i="3"/>
  <c r="H24" i="3"/>
  <c r="E24" i="3"/>
  <c r="B24" i="3"/>
  <c r="F21" i="3"/>
  <c r="E21" i="3"/>
  <c r="D15" i="3"/>
  <c r="D18" i="3"/>
  <c r="F18" i="3"/>
  <c r="G18" i="3"/>
  <c r="H18" i="3"/>
  <c r="E18" i="3"/>
  <c r="B18" i="3"/>
  <c r="F15" i="3"/>
  <c r="E15" i="3"/>
  <c r="D9" i="3"/>
  <c r="D12" i="3"/>
  <c r="F12" i="3"/>
  <c r="G12" i="3"/>
  <c r="H12" i="3"/>
  <c r="E12" i="3"/>
  <c r="B12" i="3"/>
  <c r="F9" i="3"/>
  <c r="E9" i="3"/>
  <c r="G6" i="3"/>
  <c r="H6" i="3"/>
  <c r="E6" i="3"/>
  <c r="F3" i="3"/>
  <c r="E3" i="3"/>
  <c r="D3" i="1"/>
  <c r="D6" i="1"/>
  <c r="F6" i="1"/>
  <c r="D24" i="1"/>
  <c r="H24" i="1"/>
  <c r="E24" i="1"/>
  <c r="B24" i="1"/>
  <c r="E21" i="1"/>
  <c r="D15" i="1"/>
  <c r="D18" i="1"/>
  <c r="F18" i="1"/>
  <c r="H18" i="1"/>
  <c r="E18" i="1"/>
  <c r="B18" i="1"/>
  <c r="F15" i="1"/>
  <c r="E15" i="1"/>
  <c r="D9" i="1"/>
  <c r="D12" i="1"/>
  <c r="F12" i="1"/>
  <c r="H12" i="1"/>
  <c r="E12" i="1"/>
  <c r="B12" i="1"/>
  <c r="F9" i="1"/>
  <c r="E9" i="1"/>
  <c r="G6" i="1"/>
  <c r="H6" i="1"/>
  <c r="E6" i="1"/>
  <c r="F3" i="1"/>
  <c r="E3" i="1"/>
</calcChain>
</file>

<file path=xl/sharedStrings.xml><?xml version="1.0" encoding="utf-8"?>
<sst xmlns="http://schemas.openxmlformats.org/spreadsheetml/2006/main" count="84" uniqueCount="16">
  <si>
    <r>
      <t>D</t>
    </r>
    <r>
      <rPr>
        <b/>
        <sz val="10"/>
        <color rgb="FFFF0000"/>
        <rFont val="Arial"/>
        <family val="2"/>
      </rPr>
      <t>CT=CT</t>
    </r>
    <r>
      <rPr>
        <b/>
        <vertAlign val="subscript"/>
        <sz val="10"/>
        <color rgb="FFFF0000"/>
        <rFont val="Arial"/>
        <family val="2"/>
      </rPr>
      <t>GP</t>
    </r>
    <r>
      <rPr>
        <b/>
        <sz val="10"/>
        <color rgb="FFFF0000"/>
        <rFont val="Arial"/>
        <family val="2"/>
      </rPr>
      <t>-CT</t>
    </r>
    <r>
      <rPr>
        <b/>
        <vertAlign val="subscript"/>
        <sz val="10"/>
        <color rgb="FFFF0000"/>
        <rFont val="Arial"/>
        <family val="2"/>
      </rPr>
      <t>HGPRT</t>
    </r>
  </si>
  <si>
    <t>Spezies Name</t>
  </si>
  <si>
    <t>Gen</t>
  </si>
  <si>
    <t>Cycle</t>
  </si>
  <si>
    <t>Mean</t>
  </si>
  <si>
    <t>Stabw</t>
  </si>
  <si>
    <r>
      <t>D</t>
    </r>
    <r>
      <rPr>
        <b/>
        <sz val="10"/>
        <color rgb="FFFF0000"/>
        <rFont val="Arial"/>
        <family val="2"/>
      </rPr>
      <t>CT</t>
    </r>
    <r>
      <rPr>
        <b/>
        <vertAlign val="subscript"/>
        <sz val="10"/>
        <color rgb="FFFF0000"/>
        <rFont val="Arial"/>
        <family val="2"/>
      </rPr>
      <t>S</t>
    </r>
    <r>
      <rPr>
        <b/>
        <sz val="10"/>
        <color rgb="FFFF0000"/>
        <rFont val="Arial"/>
        <family val="2"/>
      </rPr>
      <t>/</t>
    </r>
    <r>
      <rPr>
        <b/>
        <sz val="10"/>
        <color rgb="FFFF0000"/>
        <rFont val="Symbol"/>
        <family val="1"/>
      </rPr>
      <t>D</t>
    </r>
    <r>
      <rPr>
        <b/>
        <sz val="10"/>
        <color rgb="FFFF0000"/>
        <rFont val="Arial"/>
        <family val="2"/>
      </rPr>
      <t>CT</t>
    </r>
    <r>
      <rPr>
        <b/>
        <vertAlign val="subscript"/>
        <sz val="10"/>
        <color rgb="FFFF0000"/>
        <rFont val="Arial"/>
        <family val="2"/>
      </rPr>
      <t>C</t>
    </r>
  </si>
  <si>
    <t>Relative Expression</t>
  </si>
  <si>
    <t>HGPRT</t>
  </si>
  <si>
    <t>x</t>
  </si>
  <si>
    <t>HMEC T 0</t>
  </si>
  <si>
    <t>5' EGF</t>
  </si>
  <si>
    <t>15' EGF</t>
  </si>
  <si>
    <t>30' EGF</t>
  </si>
  <si>
    <t>18s</t>
  </si>
  <si>
    <t>ERK3#1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</si>
</sst>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0000"/>
      <name val="Symbol"/>
      <family val="1"/>
    </font>
    <font>
      <b/>
      <sz val="10"/>
      <color rgb="FFFF0000"/>
      <name val="Arial"/>
      <family val="2"/>
    </font>
    <font>
      <b/>
      <vertAlign val="subscript"/>
      <sz val="10"/>
      <color rgb="FFFF0000"/>
      <name val="Arial"/>
      <family val="2"/>
    </font>
    <font>
      <sz val="12"/>
      <color rgb="FFFF000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1">
    <xf numFmtId="0" fontId="0" fillId="0" borderId="0" xfId="0"/>
    <xf numFmtId="2" fontId="1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3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workbookViewId="0">
      <selection activeCell="F27" sqref="F27"/>
    </sheetView>
  </sheetViews>
  <sheetFormatPr baseColWidth="10" defaultRowHeight="14" x14ac:dyDescent="0"/>
  <cols>
    <col min="1" max="1" width="29.5" style="3" customWidth="1"/>
    <col min="2" max="7" width="10.83203125" style="3"/>
    <col min="8" max="8" width="27.1640625" style="3" customWidth="1"/>
    <col min="9" max="16384" width="10.83203125" style="3"/>
  </cols>
  <sheetData>
    <row r="1" spans="1:8">
      <c r="A1" s="1"/>
      <c r="B1" s="1"/>
      <c r="C1" s="1"/>
      <c r="D1" s="1"/>
      <c r="E1" s="1"/>
      <c r="F1" s="2" t="s">
        <v>0</v>
      </c>
      <c r="G1" s="1"/>
      <c r="H1" s="1"/>
    </row>
    <row r="2" spans="1:8" ht="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4"/>
      <c r="G2" s="5" t="s">
        <v>6</v>
      </c>
      <c r="H2" s="6" t="s">
        <v>7</v>
      </c>
    </row>
    <row r="3" spans="1:8">
      <c r="A3" s="7" t="s">
        <v>10</v>
      </c>
      <c r="B3" s="8" t="s">
        <v>14</v>
      </c>
      <c r="C3">
        <v>9.7190523147583008</v>
      </c>
      <c r="D3" s="8">
        <f>AVERAGE(C3:C5)</f>
        <v>9.7070900599161778</v>
      </c>
      <c r="E3" s="8">
        <f>STDEV(C3:D5)</f>
        <v>5.0216902194916486E-2</v>
      </c>
      <c r="F3" s="8">
        <f>$D$3-D3</f>
        <v>0</v>
      </c>
      <c r="G3" s="8"/>
      <c r="H3" s="8"/>
    </row>
    <row r="4" spans="1:8">
      <c r="A4" s="7"/>
      <c r="B4" s="8"/>
      <c r="C4">
        <v>9.7617330551147461</v>
      </c>
      <c r="D4" s="8"/>
      <c r="E4" s="8"/>
      <c r="F4" s="8"/>
      <c r="G4" s="8"/>
      <c r="H4" s="8"/>
    </row>
    <row r="5" spans="1:8">
      <c r="A5" s="7"/>
      <c r="B5" s="8"/>
      <c r="C5">
        <v>9.6404848098754883</v>
      </c>
      <c r="D5" s="8"/>
      <c r="E5" s="8"/>
      <c r="F5" s="8"/>
      <c r="G5" s="8"/>
      <c r="H5" s="8"/>
    </row>
    <row r="6" spans="1:8">
      <c r="A6" s="7"/>
      <c r="B6" s="8" t="s">
        <v>15</v>
      </c>
      <c r="C6">
        <v>23.523090362548828</v>
      </c>
      <c r="D6" s="8">
        <f>AVERAGE(C6:C8)</f>
        <v>24.017091115315754</v>
      </c>
      <c r="E6" s="8">
        <f>STDEV(C6:D8)</f>
        <v>0.35259468616000494</v>
      </c>
      <c r="F6" s="8">
        <f>$D$3-D6</f>
        <v>-14.310001055399576</v>
      </c>
      <c r="G6" s="8">
        <f>$F$6-F6</f>
        <v>0</v>
      </c>
      <c r="H6" s="8">
        <f>2^-(G6)</f>
        <v>1</v>
      </c>
    </row>
    <row r="7" spans="1:8">
      <c r="A7" s="7"/>
      <c r="B7" s="8"/>
      <c r="C7">
        <v>24.322887420654297</v>
      </c>
      <c r="D7" s="8"/>
      <c r="E7" s="8"/>
      <c r="F7" s="8"/>
      <c r="G7" s="8"/>
      <c r="H7" s="8"/>
    </row>
    <row r="8" spans="1:8">
      <c r="A8" s="7"/>
      <c r="B8" s="8"/>
      <c r="C8">
        <v>24.205295562744141</v>
      </c>
      <c r="D8" s="8"/>
      <c r="E8" s="8"/>
      <c r="F8" s="8"/>
      <c r="G8" s="8"/>
      <c r="H8" s="8"/>
    </row>
    <row r="9" spans="1:8">
      <c r="A9" s="7" t="s">
        <v>11</v>
      </c>
      <c r="B9" s="8" t="s">
        <v>8</v>
      </c>
      <c r="C9">
        <v>9.8761672973632795</v>
      </c>
      <c r="D9" s="8">
        <f>AVERAGE(C9:C11)</f>
        <v>9.854161898295084</v>
      </c>
      <c r="E9" s="8">
        <f>STDEV(C9:D11)</f>
        <v>3.6093129626917318E-2</v>
      </c>
      <c r="F9" s="8">
        <f>$D$9-D9</f>
        <v>0</v>
      </c>
      <c r="G9" s="8"/>
      <c r="H9" s="8"/>
    </row>
    <row r="10" spans="1:8">
      <c r="A10" s="7"/>
      <c r="B10" s="8"/>
      <c r="C10">
        <v>9.8830451965332031</v>
      </c>
      <c r="D10" s="8"/>
      <c r="E10" s="8"/>
      <c r="F10" s="8"/>
      <c r="G10" s="8"/>
      <c r="H10" s="8"/>
    </row>
    <row r="11" spans="1:8">
      <c r="A11" s="7"/>
      <c r="B11" s="8"/>
      <c r="C11">
        <v>9.8032732009887695</v>
      </c>
      <c r="D11" s="8"/>
      <c r="E11" s="8"/>
      <c r="F11" s="8"/>
      <c r="G11" s="8"/>
      <c r="H11" s="8"/>
    </row>
    <row r="12" spans="1:8">
      <c r="A12" s="7"/>
      <c r="B12" s="8" t="str">
        <f>$B$6</f>
        <v>ERK3#1</v>
      </c>
      <c r="C12">
        <v>24.362602233886719</v>
      </c>
      <c r="D12" s="8">
        <f>AVERAGE(C12:C14)</f>
        <v>24.144017537434895</v>
      </c>
      <c r="E12" s="8">
        <f>STDEV(C12:D14)</f>
        <v>0.35558977661356317</v>
      </c>
      <c r="F12" s="8">
        <f>$D$9-D12</f>
        <v>-14.289855639139811</v>
      </c>
      <c r="G12" s="8">
        <f>$F$6-F12</f>
        <v>-2.0145416259765625E-2</v>
      </c>
      <c r="H12" s="8">
        <f>2^-(G12)</f>
        <v>1.0140616868553378</v>
      </c>
    </row>
    <row r="13" spans="1:8">
      <c r="A13" s="7"/>
      <c r="B13" s="8"/>
      <c r="C13">
        <v>24.426939010620117</v>
      </c>
      <c r="D13" s="8"/>
      <c r="E13" s="8"/>
      <c r="F13" s="8"/>
      <c r="G13" s="8"/>
      <c r="H13" s="8"/>
    </row>
    <row r="14" spans="1:8">
      <c r="A14" s="7"/>
      <c r="B14" s="8"/>
      <c r="C14">
        <v>23.642511367797852</v>
      </c>
      <c r="D14" s="8"/>
      <c r="E14" s="8"/>
      <c r="F14" s="8"/>
      <c r="G14" s="8"/>
      <c r="H14" s="8"/>
    </row>
    <row r="15" spans="1:8">
      <c r="A15" s="7" t="s">
        <v>12</v>
      </c>
      <c r="B15" s="8" t="s">
        <v>8</v>
      </c>
      <c r="C15">
        <v>9.8895463943481445</v>
      </c>
      <c r="D15" s="8">
        <f>AVERAGE(C15:C17)</f>
        <v>9.8154042561848964</v>
      </c>
      <c r="E15" s="8">
        <f>STDEV(C15:D17)</f>
        <v>6.0243342804641248E-2</v>
      </c>
      <c r="F15" s="8">
        <f>$D$15-D15</f>
        <v>0</v>
      </c>
      <c r="G15" s="8"/>
      <c r="H15" s="8"/>
    </row>
    <row r="16" spans="1:8">
      <c r="A16" s="7"/>
      <c r="B16" s="8"/>
      <c r="C16">
        <v>9.7419862747192383</v>
      </c>
      <c r="D16" s="8"/>
      <c r="E16" s="8"/>
      <c r="F16" s="8"/>
      <c r="G16" s="8"/>
      <c r="H16" s="8"/>
    </row>
    <row r="17" spans="1:8">
      <c r="A17" s="7"/>
      <c r="B17" s="8"/>
      <c r="C17">
        <v>9.8146800994873047</v>
      </c>
      <c r="D17" s="8"/>
      <c r="E17" s="8"/>
      <c r="F17" s="8"/>
      <c r="G17" s="8"/>
      <c r="H17" s="8"/>
    </row>
    <row r="18" spans="1:8">
      <c r="A18" s="7"/>
      <c r="B18" s="8" t="str">
        <f>$B$6</f>
        <v>ERK3#1</v>
      </c>
      <c r="C18">
        <v>24.015174865722656</v>
      </c>
      <c r="D18" s="8">
        <f>AVERAGE(C18:C20)</f>
        <v>24.067429860432942</v>
      </c>
      <c r="E18" s="8">
        <f>STDEV(C18:D20)</f>
        <v>3.8591198700347856E-2</v>
      </c>
      <c r="F18" s="8">
        <f>$D$15-D18</f>
        <v>-14.252025604248045</v>
      </c>
      <c r="G18" s="8">
        <f>$F$6-F18</f>
        <v>-5.7975451151531132E-2</v>
      </c>
      <c r="H18" s="8">
        <f>2^-(G18)</f>
        <v>1.0410038838476441</v>
      </c>
    </row>
    <row r="19" spans="1:8">
      <c r="A19" s="7"/>
      <c r="B19" s="8"/>
      <c r="C19">
        <v>24.079919815063477</v>
      </c>
      <c r="D19" s="8"/>
      <c r="E19" s="8"/>
      <c r="F19" s="8"/>
      <c r="G19" s="8"/>
      <c r="H19" s="8"/>
    </row>
    <row r="20" spans="1:8">
      <c r="A20" s="7"/>
      <c r="B20" s="8"/>
      <c r="C20">
        <v>24.107194900512695</v>
      </c>
      <c r="D20" s="8"/>
      <c r="E20" s="8"/>
      <c r="F20" s="8"/>
      <c r="G20" s="8"/>
      <c r="H20" s="8"/>
    </row>
    <row r="21" spans="1:8">
      <c r="A21" s="7" t="s">
        <v>13</v>
      </c>
      <c r="B21" s="8" t="s">
        <v>8</v>
      </c>
      <c r="C21">
        <v>10.344411849975586</v>
      </c>
      <c r="D21" s="8">
        <f>AVERAGE(C21:C23)</f>
        <v>10.004314104715982</v>
      </c>
      <c r="E21" s="8">
        <f>STDEV(C21:D23)</f>
        <v>0.25177293648659621</v>
      </c>
      <c r="F21" s="8">
        <f>$D$21-D21</f>
        <v>0</v>
      </c>
      <c r="G21" s="8"/>
      <c r="H21" s="8"/>
    </row>
    <row r="22" spans="1:8">
      <c r="A22" s="7"/>
      <c r="B22" s="8"/>
      <c r="C22">
        <v>9.9255590438842773</v>
      </c>
      <c r="D22" s="8"/>
      <c r="E22" s="8"/>
      <c r="F22" s="8"/>
      <c r="G22" s="8"/>
      <c r="H22" s="8"/>
    </row>
    <row r="23" spans="1:8">
      <c r="A23" s="7"/>
      <c r="B23" s="8"/>
      <c r="C23">
        <v>9.7429714202880859</v>
      </c>
      <c r="D23" s="8"/>
      <c r="E23" s="8"/>
      <c r="F23" s="8"/>
      <c r="G23" s="8"/>
      <c r="H23" s="8"/>
    </row>
    <row r="24" spans="1:8">
      <c r="A24" s="7"/>
      <c r="B24" s="8" t="str">
        <f>$B$6</f>
        <v>ERK3#1</v>
      </c>
      <c r="C24">
        <v>23.904741287231445</v>
      </c>
      <c r="D24" s="8">
        <f>AVERAGE(C24:C26)</f>
        <v>23.949037551879883</v>
      </c>
      <c r="E24" s="8">
        <f>STDEV(C24:D26)</f>
        <v>9.5281882456358324E-2</v>
      </c>
      <c r="F24" s="8">
        <f>$D$21-D24</f>
        <v>-13.9447234471639</v>
      </c>
      <c r="G24" s="8">
        <f>$F$6-F24</f>
        <v>-0.3652776082356759</v>
      </c>
      <c r="H24" s="8">
        <f>2^-(G24)</f>
        <v>1.2881294718723697</v>
      </c>
    </row>
    <row r="25" spans="1:8">
      <c r="A25" s="7"/>
      <c r="B25" s="8"/>
      <c r="C25">
        <v>24.081396102905273</v>
      </c>
      <c r="D25" s="8"/>
      <c r="E25" s="8"/>
      <c r="F25" s="8"/>
      <c r="G25" s="8"/>
      <c r="H25" s="8"/>
    </row>
    <row r="26" spans="1:8">
      <c r="A26" s="7"/>
      <c r="B26" s="8"/>
      <c r="C26">
        <v>23.86097526550293</v>
      </c>
      <c r="D26" s="8"/>
      <c r="E26" s="8"/>
      <c r="F26" s="8"/>
      <c r="G26" s="8"/>
      <c r="H26" s="8"/>
    </row>
    <row r="27" spans="1:8">
      <c r="A27" s="9" t="s">
        <v>9</v>
      </c>
      <c r="B27" s="9" t="s">
        <v>9</v>
      </c>
      <c r="C27" s="9" t="s">
        <v>9</v>
      </c>
      <c r="D27" s="9" t="s">
        <v>9</v>
      </c>
      <c r="E27" s="9" t="s">
        <v>9</v>
      </c>
      <c r="F27" s="9" t="s">
        <v>9</v>
      </c>
      <c r="G27" s="9" t="s">
        <v>9</v>
      </c>
      <c r="H27" s="9" t="s">
        <v>9</v>
      </c>
    </row>
    <row r="99" spans="9:11">
      <c r="I99" s="10" t="s">
        <v>9</v>
      </c>
      <c r="J99" s="10" t="s">
        <v>9</v>
      </c>
      <c r="K99" s="10" t="s">
        <v>9</v>
      </c>
    </row>
  </sheetData>
  <mergeCells count="53">
    <mergeCell ref="H21:H23"/>
    <mergeCell ref="B24:B26"/>
    <mergeCell ref="D24:D26"/>
    <mergeCell ref="E24:E26"/>
    <mergeCell ref="F24:F26"/>
    <mergeCell ref="G24:G26"/>
    <mergeCell ref="H24:H26"/>
    <mergeCell ref="A21:A26"/>
    <mergeCell ref="B21:B23"/>
    <mergeCell ref="D21:D23"/>
    <mergeCell ref="E21:E23"/>
    <mergeCell ref="F21:F23"/>
    <mergeCell ref="G21:G23"/>
    <mergeCell ref="H15:H17"/>
    <mergeCell ref="B18:B20"/>
    <mergeCell ref="D18:D20"/>
    <mergeCell ref="E18:E20"/>
    <mergeCell ref="F18:F20"/>
    <mergeCell ref="G18:G20"/>
    <mergeCell ref="H18:H20"/>
    <mergeCell ref="A15:A20"/>
    <mergeCell ref="B15:B17"/>
    <mergeCell ref="D15:D17"/>
    <mergeCell ref="E15:E17"/>
    <mergeCell ref="F15:F17"/>
    <mergeCell ref="G15:G17"/>
    <mergeCell ref="H9:H11"/>
    <mergeCell ref="B12:B14"/>
    <mergeCell ref="D12:D14"/>
    <mergeCell ref="E12:E14"/>
    <mergeCell ref="F12:F14"/>
    <mergeCell ref="G12:G14"/>
    <mergeCell ref="H12:H14"/>
    <mergeCell ref="A9:A14"/>
    <mergeCell ref="B9:B11"/>
    <mergeCell ref="D9:D11"/>
    <mergeCell ref="E9:E11"/>
    <mergeCell ref="F9:F11"/>
    <mergeCell ref="G9:G11"/>
    <mergeCell ref="G3:G5"/>
    <mergeCell ref="H3:H5"/>
    <mergeCell ref="B6:B8"/>
    <mergeCell ref="D6:D8"/>
    <mergeCell ref="E6:E8"/>
    <mergeCell ref="F6:F8"/>
    <mergeCell ref="G6:G8"/>
    <mergeCell ref="H6:H8"/>
    <mergeCell ref="F1:F2"/>
    <mergeCell ref="A3:A8"/>
    <mergeCell ref="B3:B5"/>
    <mergeCell ref="D3:D5"/>
    <mergeCell ref="E3:E5"/>
    <mergeCell ref="F3:F5"/>
  </mergeCells>
  <pageMargins left="0.7" right="0.7" top="0.78740157499999996" bottom="0.78740157499999996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workbookViewId="0">
      <selection activeCell="F27" sqref="F27"/>
    </sheetView>
  </sheetViews>
  <sheetFormatPr baseColWidth="10" defaultRowHeight="14" x14ac:dyDescent="0"/>
  <cols>
    <col min="1" max="1" width="29.5" style="3" customWidth="1"/>
    <col min="2" max="7" width="10.83203125" style="3"/>
    <col min="8" max="8" width="27.1640625" style="3" customWidth="1"/>
    <col min="9" max="16384" width="10.83203125" style="3"/>
  </cols>
  <sheetData>
    <row r="1" spans="1:8">
      <c r="A1" s="1"/>
      <c r="B1" s="1"/>
      <c r="C1" s="1"/>
      <c r="D1" s="1"/>
      <c r="E1" s="1"/>
      <c r="F1" s="2" t="s">
        <v>0</v>
      </c>
      <c r="G1" s="1"/>
      <c r="H1" s="1"/>
    </row>
    <row r="2" spans="1:8" ht="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4"/>
      <c r="G2" s="5" t="s">
        <v>6</v>
      </c>
      <c r="H2" s="6" t="s">
        <v>7</v>
      </c>
    </row>
    <row r="3" spans="1:8">
      <c r="A3" s="7" t="s">
        <v>10</v>
      </c>
      <c r="B3" s="8" t="s">
        <v>14</v>
      </c>
      <c r="C3">
        <v>9.7633895874023438</v>
      </c>
      <c r="D3" s="8">
        <f>AVERAGE(C3:C5)</f>
        <v>9.7216653823852539</v>
      </c>
      <c r="E3" s="8">
        <f>STDEV(C3:D5)</f>
        <v>3.560186855494276E-2</v>
      </c>
      <c r="F3" s="8">
        <f>$D$3-D3</f>
        <v>0</v>
      </c>
      <c r="G3" s="8"/>
      <c r="H3" s="8"/>
    </row>
    <row r="4" spans="1:8">
      <c r="A4" s="7"/>
      <c r="B4" s="8"/>
      <c r="C4">
        <v>9.7252073287963867</v>
      </c>
      <c r="D4" s="8"/>
      <c r="E4" s="8"/>
      <c r="F4" s="8"/>
      <c r="G4" s="8"/>
      <c r="H4" s="8"/>
    </row>
    <row r="5" spans="1:8">
      <c r="A5" s="7"/>
      <c r="B5" s="8"/>
      <c r="C5">
        <v>9.6763992309570312</v>
      </c>
      <c r="D5" s="8"/>
      <c r="E5" s="8"/>
      <c r="F5" s="8"/>
      <c r="G5" s="8"/>
      <c r="H5" s="8"/>
    </row>
    <row r="6" spans="1:8">
      <c r="A6" s="7"/>
      <c r="B6" s="8" t="s">
        <v>15</v>
      </c>
      <c r="C6">
        <v>24.022253036499023</v>
      </c>
      <c r="D6" s="8">
        <f>AVERAGE(C6:C8)</f>
        <v>24.098397572835285</v>
      </c>
      <c r="E6" s="8">
        <f>STDEV(C6:D8)</f>
        <v>5.6445234747795621E-2</v>
      </c>
      <c r="F6" s="8">
        <f>$D$3-D6</f>
        <v>-14.376732190450031</v>
      </c>
      <c r="G6" s="8">
        <f>$F$6-F6</f>
        <v>0</v>
      </c>
      <c r="H6" s="8">
        <f>2^-(G6)</f>
        <v>1</v>
      </c>
    </row>
    <row r="7" spans="1:8">
      <c r="A7" s="7"/>
      <c r="B7" s="8"/>
      <c r="C7">
        <v>24.157220840454102</v>
      </c>
      <c r="D7" s="8"/>
      <c r="E7" s="8"/>
      <c r="F7" s="8"/>
      <c r="G7" s="8"/>
      <c r="H7" s="8"/>
    </row>
    <row r="8" spans="1:8">
      <c r="A8" s="7"/>
      <c r="B8" s="8"/>
      <c r="C8">
        <v>24.115718841552734</v>
      </c>
      <c r="D8" s="8"/>
      <c r="E8" s="8"/>
      <c r="F8" s="8"/>
      <c r="G8" s="8"/>
      <c r="H8" s="8"/>
    </row>
    <row r="9" spans="1:8">
      <c r="A9" s="7" t="s">
        <v>11</v>
      </c>
      <c r="B9" s="8" t="s">
        <v>8</v>
      </c>
      <c r="C9">
        <v>9.5520191192626953</v>
      </c>
      <c r="D9" s="8">
        <f>AVERAGE(C9:C11)</f>
        <v>9.5724442799886074</v>
      </c>
      <c r="E9" s="8">
        <f>STDEV(C9:D11)</f>
        <v>4.640485442968658E-2</v>
      </c>
      <c r="F9" s="8">
        <f>$D$9-D9</f>
        <v>0</v>
      </c>
      <c r="G9" s="8"/>
      <c r="H9" s="8"/>
    </row>
    <row r="10" spans="1:8">
      <c r="A10" s="7"/>
      <c r="B10" s="8"/>
      <c r="C10">
        <v>9.5286455154418945</v>
      </c>
      <c r="D10" s="8"/>
      <c r="E10" s="8"/>
      <c r="F10" s="8"/>
      <c r="G10" s="8"/>
      <c r="H10" s="8"/>
    </row>
    <row r="11" spans="1:8">
      <c r="A11" s="7"/>
      <c r="B11" s="8"/>
      <c r="C11">
        <v>9.6366682052612305</v>
      </c>
      <c r="D11" s="8"/>
      <c r="E11" s="8"/>
      <c r="F11" s="8"/>
      <c r="G11" s="8"/>
      <c r="H11" s="8"/>
    </row>
    <row r="12" spans="1:8">
      <c r="A12" s="7"/>
      <c r="B12" s="8" t="str">
        <f>$B$6</f>
        <v>ERK3#1</v>
      </c>
      <c r="C12">
        <v>24.001489639282227</v>
      </c>
      <c r="D12" s="8">
        <f>AVERAGE(C12:C14)</f>
        <v>23.945126851399738</v>
      </c>
      <c r="E12" s="8">
        <f>STDEV(C12:D14)</f>
        <v>4.115178401380392E-2</v>
      </c>
      <c r="F12" s="8">
        <f>$D$9-D12</f>
        <v>-14.372682571411131</v>
      </c>
      <c r="G12" s="8">
        <f>$F$6-F12</f>
        <v>-4.0496190389003317E-3</v>
      </c>
      <c r="H12" s="8">
        <f>2^-(G12)</f>
        <v>1.0028109252818762</v>
      </c>
    </row>
    <row r="13" spans="1:8">
      <c r="A13" s="7"/>
      <c r="B13" s="8"/>
      <c r="C13">
        <v>23.904390335083008</v>
      </c>
      <c r="D13" s="8"/>
      <c r="E13" s="8"/>
      <c r="F13" s="8"/>
      <c r="G13" s="8"/>
      <c r="H13" s="8"/>
    </row>
    <row r="14" spans="1:8">
      <c r="A14" s="7"/>
      <c r="B14" s="8"/>
      <c r="C14">
        <v>23.929500579833984</v>
      </c>
      <c r="D14" s="8"/>
      <c r="E14" s="8"/>
      <c r="F14" s="8"/>
      <c r="G14" s="8"/>
      <c r="H14" s="8"/>
    </row>
    <row r="15" spans="1:8">
      <c r="A15" s="7" t="s">
        <v>12</v>
      </c>
      <c r="B15" s="8" t="s">
        <v>8</v>
      </c>
      <c r="C15">
        <v>9.8716640472412109</v>
      </c>
      <c r="D15" s="8">
        <f>AVERAGE(C15:C17)</f>
        <v>9.8352238337198887</v>
      </c>
      <c r="E15" s="8">
        <f>STDEV(C15:D17)</f>
        <v>6.3015740763043171E-2</v>
      </c>
      <c r="F15" s="8">
        <f>$D$15-D15</f>
        <v>0</v>
      </c>
      <c r="G15" s="8"/>
      <c r="H15" s="8"/>
    </row>
    <row r="16" spans="1:8">
      <c r="A16" s="7"/>
      <c r="B16" s="8"/>
      <c r="C16">
        <v>9.8874349594116211</v>
      </c>
      <c r="D16" s="8"/>
      <c r="E16" s="8"/>
      <c r="F16" s="8"/>
      <c r="G16" s="8"/>
      <c r="H16" s="8"/>
    </row>
    <row r="17" spans="1:8">
      <c r="A17" s="7"/>
      <c r="B17" s="8"/>
      <c r="C17">
        <v>9.7465724945068359</v>
      </c>
      <c r="D17" s="8"/>
      <c r="E17" s="8"/>
      <c r="F17" s="8"/>
      <c r="G17" s="8"/>
      <c r="H17" s="8"/>
    </row>
    <row r="18" spans="1:8">
      <c r="A18" s="7"/>
      <c r="B18" s="8" t="str">
        <f>$B$6</f>
        <v>ERK3#1</v>
      </c>
      <c r="C18">
        <v>23.933839797973633</v>
      </c>
      <c r="D18" s="8">
        <f>AVERAGE(C18:C20)</f>
        <v>24.003238677978516</v>
      </c>
      <c r="E18" s="8">
        <f>STDEV(C18:D20)</f>
        <v>7.4159155070941146E-2</v>
      </c>
      <c r="F18" s="8">
        <f>$D$15-D18</f>
        <v>-14.168014844258627</v>
      </c>
      <c r="G18" s="8">
        <f>$F$6-F18</f>
        <v>-0.20871734619140447</v>
      </c>
      <c r="H18" s="8">
        <f>2^-(G18)</f>
        <v>1.1556602666159668</v>
      </c>
    </row>
    <row r="19" spans="1:8">
      <c r="A19" s="7"/>
      <c r="B19" s="8"/>
      <c r="C19">
        <v>24.106035232543945</v>
      </c>
      <c r="D19" s="8"/>
      <c r="E19" s="8"/>
      <c r="F19" s="8"/>
      <c r="G19" s="8"/>
      <c r="H19" s="8"/>
    </row>
    <row r="20" spans="1:8">
      <c r="A20" s="7"/>
      <c r="B20" s="8"/>
      <c r="C20">
        <v>23.969841003417969</v>
      </c>
      <c r="D20" s="8"/>
      <c r="E20" s="8"/>
      <c r="F20" s="8"/>
      <c r="G20" s="8"/>
      <c r="H20" s="8"/>
    </row>
    <row r="21" spans="1:8">
      <c r="A21" s="7" t="s">
        <v>13</v>
      </c>
      <c r="B21" s="8" t="s">
        <v>8</v>
      </c>
      <c r="C21">
        <v>9.7334203720092773</v>
      </c>
      <c r="D21" s="8">
        <f>AVERAGE(C21:C23)</f>
        <v>9.715397198994955</v>
      </c>
      <c r="E21" s="8">
        <f>STDEV(C21:D23)</f>
        <v>3.914745752143238E-2</v>
      </c>
      <c r="F21" s="8">
        <f>$D$21-D21</f>
        <v>0</v>
      </c>
      <c r="G21" s="8"/>
      <c r="H21" s="8"/>
    </row>
    <row r="22" spans="1:8">
      <c r="A22" s="7"/>
      <c r="B22" s="8"/>
      <c r="C22">
        <v>9.6610517501831055</v>
      </c>
      <c r="D22" s="8"/>
      <c r="E22" s="8"/>
      <c r="F22" s="8"/>
      <c r="G22" s="8"/>
      <c r="H22" s="8"/>
    </row>
    <row r="23" spans="1:8">
      <c r="A23" s="7"/>
      <c r="B23" s="8"/>
      <c r="C23">
        <v>9.7517194747924805</v>
      </c>
      <c r="D23" s="8"/>
      <c r="E23" s="8"/>
      <c r="F23" s="8"/>
      <c r="G23" s="8"/>
      <c r="H23" s="8"/>
    </row>
    <row r="24" spans="1:8">
      <c r="A24" s="7"/>
      <c r="B24" s="8" t="str">
        <f>$B$6</f>
        <v>ERK3#1</v>
      </c>
      <c r="C24">
        <v>24.001827239990234</v>
      </c>
      <c r="D24" s="8">
        <f>AVERAGE(C24:C26)</f>
        <v>23.997657775878906</v>
      </c>
      <c r="E24" s="8">
        <f>STDEV(C24:D26)</f>
        <v>7.0569555570153836E-3</v>
      </c>
      <c r="F24" s="8">
        <f>$D$21-D24</f>
        <v>-14.282260576883951</v>
      </c>
      <c r="G24" s="8">
        <f>$F$6-F24</f>
        <v>-9.4471613566080137E-2</v>
      </c>
      <c r="H24" s="8">
        <f>2^-(G24)</f>
        <v>1.0676743011804466</v>
      </c>
    </row>
    <row r="25" spans="1:8">
      <c r="A25" s="7"/>
      <c r="B25" s="8"/>
      <c r="C25">
        <v>24.003425598144531</v>
      </c>
      <c r="D25" s="8"/>
      <c r="E25" s="8"/>
      <c r="F25" s="8"/>
      <c r="G25" s="8"/>
      <c r="H25" s="8"/>
    </row>
    <row r="26" spans="1:8">
      <c r="A26" s="7"/>
      <c r="B26" s="8"/>
      <c r="C26">
        <v>23.987720489501953</v>
      </c>
      <c r="D26" s="8"/>
      <c r="E26" s="8"/>
      <c r="F26" s="8"/>
      <c r="G26" s="8"/>
      <c r="H26" s="8"/>
    </row>
    <row r="27" spans="1:8">
      <c r="A27" s="9" t="s">
        <v>9</v>
      </c>
      <c r="B27" s="9" t="s">
        <v>9</v>
      </c>
      <c r="C27" s="9" t="s">
        <v>9</v>
      </c>
      <c r="D27" s="9" t="s">
        <v>9</v>
      </c>
      <c r="E27" s="9" t="s">
        <v>9</v>
      </c>
      <c r="F27" s="9" t="s">
        <v>9</v>
      </c>
      <c r="G27" s="9" t="s">
        <v>9</v>
      </c>
      <c r="H27" s="9" t="s">
        <v>9</v>
      </c>
    </row>
    <row r="99" spans="9:11">
      <c r="I99" s="10" t="s">
        <v>9</v>
      </c>
      <c r="J99" s="10" t="s">
        <v>9</v>
      </c>
      <c r="K99" s="10" t="s">
        <v>9</v>
      </c>
    </row>
  </sheetData>
  <mergeCells count="53">
    <mergeCell ref="H21:H23"/>
    <mergeCell ref="B24:B26"/>
    <mergeCell ref="D24:D26"/>
    <mergeCell ref="E24:E26"/>
    <mergeCell ref="F24:F26"/>
    <mergeCell ref="G24:G26"/>
    <mergeCell ref="H24:H26"/>
    <mergeCell ref="A21:A26"/>
    <mergeCell ref="B21:B23"/>
    <mergeCell ref="D21:D23"/>
    <mergeCell ref="E21:E23"/>
    <mergeCell ref="F21:F23"/>
    <mergeCell ref="G21:G23"/>
    <mergeCell ref="H15:H17"/>
    <mergeCell ref="B18:B20"/>
    <mergeCell ref="D18:D20"/>
    <mergeCell ref="E18:E20"/>
    <mergeCell ref="F18:F20"/>
    <mergeCell ref="G18:G20"/>
    <mergeCell ref="H18:H20"/>
    <mergeCell ref="A15:A20"/>
    <mergeCell ref="B15:B17"/>
    <mergeCell ref="D15:D17"/>
    <mergeCell ref="E15:E17"/>
    <mergeCell ref="F15:F17"/>
    <mergeCell ref="G15:G17"/>
    <mergeCell ref="H9:H11"/>
    <mergeCell ref="B12:B14"/>
    <mergeCell ref="D12:D14"/>
    <mergeCell ref="E12:E14"/>
    <mergeCell ref="F12:F14"/>
    <mergeCell ref="G12:G14"/>
    <mergeCell ref="H12:H14"/>
    <mergeCell ref="A9:A14"/>
    <mergeCell ref="B9:B11"/>
    <mergeCell ref="D9:D11"/>
    <mergeCell ref="E9:E11"/>
    <mergeCell ref="F9:F11"/>
    <mergeCell ref="G9:G11"/>
    <mergeCell ref="G3:G5"/>
    <mergeCell ref="H3:H5"/>
    <mergeCell ref="B6:B8"/>
    <mergeCell ref="D6:D8"/>
    <mergeCell ref="E6:E8"/>
    <mergeCell ref="F6:F8"/>
    <mergeCell ref="G6:G8"/>
    <mergeCell ref="H6:H8"/>
    <mergeCell ref="F1:F2"/>
    <mergeCell ref="A3:A8"/>
    <mergeCell ref="B3:B5"/>
    <mergeCell ref="D3:D5"/>
    <mergeCell ref="E3:E5"/>
    <mergeCell ref="F3:F5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tabSelected="1" workbookViewId="0">
      <selection activeCell="D32" sqref="D32"/>
    </sheetView>
  </sheetViews>
  <sheetFormatPr baseColWidth="10" defaultRowHeight="14" x14ac:dyDescent="0"/>
  <cols>
    <col min="1" max="1" width="29.5" style="3" customWidth="1"/>
    <col min="2" max="7" width="10.83203125" style="3"/>
    <col min="8" max="8" width="27.1640625" style="3" customWidth="1"/>
    <col min="9" max="16384" width="10.83203125" style="3"/>
  </cols>
  <sheetData>
    <row r="1" spans="1:8">
      <c r="A1" s="1"/>
      <c r="B1" s="1"/>
      <c r="C1" s="1"/>
      <c r="D1" s="1"/>
      <c r="E1" s="1"/>
      <c r="F1" s="2" t="s">
        <v>0</v>
      </c>
      <c r="G1" s="1"/>
      <c r="H1" s="1"/>
    </row>
    <row r="2" spans="1:8" ht="15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4"/>
      <c r="G2" s="5" t="s">
        <v>6</v>
      </c>
      <c r="H2" s="6" t="s">
        <v>7</v>
      </c>
    </row>
    <row r="3" spans="1:8">
      <c r="A3" s="7" t="s">
        <v>10</v>
      </c>
      <c r="B3" s="8" t="s">
        <v>14</v>
      </c>
      <c r="C3">
        <v>9.5910882949829102</v>
      </c>
      <c r="D3" s="8">
        <f>AVERAGE(C3:C5)</f>
        <v>9.6130002339680996</v>
      </c>
      <c r="E3" s="8">
        <f>STDEV(C3:D5)</f>
        <v>2.1600598107303533E-2</v>
      </c>
      <c r="F3" s="8">
        <f>$D$3-D3</f>
        <v>0</v>
      </c>
      <c r="G3" s="8"/>
      <c r="H3" s="8"/>
    </row>
    <row r="4" spans="1:8">
      <c r="A4" s="7"/>
      <c r="B4" s="8"/>
      <c r="C4">
        <v>9.6423892974853516</v>
      </c>
      <c r="D4" s="8"/>
      <c r="E4" s="8"/>
      <c r="F4" s="8"/>
      <c r="G4" s="8"/>
      <c r="H4" s="8"/>
    </row>
    <row r="5" spans="1:8">
      <c r="A5" s="7"/>
      <c r="B5" s="8"/>
      <c r="C5">
        <v>9.6055231094360352</v>
      </c>
      <c r="D5" s="8"/>
      <c r="E5" s="8"/>
      <c r="F5" s="8"/>
      <c r="G5" s="8"/>
      <c r="H5" s="8"/>
    </row>
    <row r="6" spans="1:8">
      <c r="A6" s="7"/>
      <c r="B6" s="8" t="s">
        <v>15</v>
      </c>
      <c r="C6">
        <v>24.048131942749023</v>
      </c>
      <c r="D6" s="8">
        <f>AVERAGE(C6:C8)</f>
        <v>24.067285537719727</v>
      </c>
      <c r="E6" s="8">
        <f>STDEV(C6:D8)</f>
        <v>5.4957677798717339E-2</v>
      </c>
      <c r="F6" s="8">
        <f>$D$3-D6</f>
        <v>-14.454285303751627</v>
      </c>
      <c r="G6" s="8">
        <f>$F$6-F6</f>
        <v>0</v>
      </c>
      <c r="H6" s="8">
        <f>2^-(G6)</f>
        <v>1</v>
      </c>
    </row>
    <row r="7" spans="1:8">
      <c r="A7" s="7"/>
      <c r="B7" s="8"/>
      <c r="C7">
        <v>24.142095565795898</v>
      </c>
      <c r="D7" s="8"/>
      <c r="E7" s="8"/>
      <c r="F7" s="8"/>
      <c r="G7" s="8"/>
      <c r="H7" s="8"/>
    </row>
    <row r="8" spans="1:8">
      <c r="A8" s="7"/>
      <c r="B8" s="8"/>
      <c r="C8">
        <v>24.011629104614258</v>
      </c>
      <c r="D8" s="8"/>
      <c r="E8" s="8"/>
      <c r="F8" s="8"/>
      <c r="G8" s="8"/>
      <c r="H8" s="8"/>
    </row>
    <row r="9" spans="1:8">
      <c r="A9" s="7" t="s">
        <v>11</v>
      </c>
      <c r="B9" s="8" t="s">
        <v>8</v>
      </c>
      <c r="C9">
        <v>10.113748550415039</v>
      </c>
      <c r="D9" s="8">
        <f>AVERAGE(C9:C11)</f>
        <v>10.044171333312988</v>
      </c>
      <c r="E9" s="8">
        <f>STDEV(C9:D11)</f>
        <v>5.942188323226439E-2</v>
      </c>
      <c r="F9" s="8">
        <f>$D$9-D9</f>
        <v>0</v>
      </c>
      <c r="G9" s="8"/>
      <c r="H9" s="8"/>
    </row>
    <row r="10" spans="1:8">
      <c r="A10" s="7"/>
      <c r="B10" s="8"/>
      <c r="C10">
        <v>10.050195693969727</v>
      </c>
      <c r="D10" s="8"/>
      <c r="E10" s="8"/>
      <c r="F10" s="8"/>
      <c r="G10" s="8"/>
      <c r="H10" s="8"/>
    </row>
    <row r="11" spans="1:8">
      <c r="A11" s="7"/>
      <c r="B11" s="8"/>
      <c r="C11">
        <v>9.9685697555541992</v>
      </c>
      <c r="D11" s="8"/>
      <c r="E11" s="8"/>
      <c r="F11" s="8"/>
      <c r="G11" s="8"/>
      <c r="H11" s="8"/>
    </row>
    <row r="12" spans="1:8">
      <c r="A12" s="7"/>
      <c r="B12" s="8" t="str">
        <f>$B$6</f>
        <v>ERK3#1</v>
      </c>
      <c r="C12">
        <v>26.983047485351562</v>
      </c>
      <c r="D12" s="8">
        <f>AVERAGE(C12:C14)</f>
        <v>24.871644973754883</v>
      </c>
      <c r="E12" s="8">
        <f>STDEV(C12:D14)</f>
        <v>1.4934713416529568</v>
      </c>
      <c r="F12" s="8">
        <f>$D$9-D12</f>
        <v>-14.827473640441895</v>
      </c>
      <c r="G12" s="8">
        <f>$F$6-F12</f>
        <v>0.37318833669026752</v>
      </c>
      <c r="H12" s="8">
        <f>2^-(G12)</f>
        <v>0.77207433603304898</v>
      </c>
    </row>
    <row r="13" spans="1:8">
      <c r="A13" s="7"/>
      <c r="B13" s="8"/>
      <c r="C13">
        <v>23.862522125244141</v>
      </c>
      <c r="D13" s="8"/>
      <c r="E13" s="8"/>
      <c r="F13" s="8"/>
      <c r="G13" s="8"/>
      <c r="H13" s="8"/>
    </row>
    <row r="14" spans="1:8">
      <c r="A14" s="7"/>
      <c r="B14" s="8"/>
      <c r="C14">
        <v>23.769365310668945</v>
      </c>
      <c r="D14" s="8"/>
      <c r="E14" s="8"/>
      <c r="F14" s="8"/>
      <c r="G14" s="8"/>
      <c r="H14" s="8"/>
    </row>
    <row r="15" spans="1:8">
      <c r="A15" s="7" t="s">
        <v>12</v>
      </c>
      <c r="B15" s="8" t="s">
        <v>8</v>
      </c>
      <c r="C15">
        <v>9.90020751953125</v>
      </c>
      <c r="D15" s="8">
        <f>AVERAGE(C15:C17)</f>
        <v>9.8253456751505528</v>
      </c>
      <c r="E15" s="8">
        <f>STDEV(C15:D17)</f>
        <v>5.5827102093712756E-2</v>
      </c>
      <c r="F15" s="8">
        <f>$D$15-D15</f>
        <v>0</v>
      </c>
      <c r="G15" s="8"/>
      <c r="H15" s="8"/>
    </row>
    <row r="16" spans="1:8">
      <c r="A16" s="7"/>
      <c r="B16" s="8"/>
      <c r="C16">
        <v>9.8096351623535156</v>
      </c>
      <c r="D16" s="8"/>
      <c r="E16" s="8"/>
      <c r="F16" s="8"/>
      <c r="G16" s="8"/>
      <c r="H16" s="8"/>
    </row>
    <row r="17" spans="1:8">
      <c r="A17" s="7"/>
      <c r="B17" s="8"/>
      <c r="C17">
        <v>9.7661943435668945</v>
      </c>
      <c r="D17" s="8"/>
      <c r="E17" s="8"/>
      <c r="F17" s="8"/>
      <c r="G17" s="8"/>
      <c r="H17" s="8"/>
    </row>
    <row r="18" spans="1:8">
      <c r="A18" s="7"/>
      <c r="B18" s="8" t="str">
        <f>$B$6</f>
        <v>ERK3#1</v>
      </c>
      <c r="C18">
        <v>24.112897872924805</v>
      </c>
      <c r="D18" s="8">
        <f>AVERAGE(C18:C20)</f>
        <v>23.966047286987305</v>
      </c>
      <c r="E18" s="8">
        <f>STDEV(C18:D20)</f>
        <v>0.11217324791680021</v>
      </c>
      <c r="F18" s="8">
        <f>$D$15-D18</f>
        <v>-14.140701611836752</v>
      </c>
      <c r="G18" s="8">
        <f>$F$6-F18</f>
        <v>-0.31358369191487512</v>
      </c>
      <c r="H18" s="8">
        <f>2^-(G18)</f>
        <v>1.2427909939377935</v>
      </c>
    </row>
    <row r="19" spans="1:8">
      <c r="A19" s="7"/>
      <c r="B19" s="8"/>
      <c r="C19">
        <v>23.944587707519531</v>
      </c>
      <c r="D19" s="8"/>
      <c r="E19" s="8"/>
      <c r="F19" s="8"/>
      <c r="G19" s="8"/>
      <c r="H19" s="8"/>
    </row>
    <row r="20" spans="1:8">
      <c r="A20" s="7"/>
      <c r="B20" s="8"/>
      <c r="C20">
        <v>23.840656280517578</v>
      </c>
      <c r="D20" s="8"/>
      <c r="E20" s="8"/>
      <c r="F20" s="8"/>
      <c r="G20" s="8"/>
      <c r="H20" s="8"/>
    </row>
    <row r="21" spans="1:8">
      <c r="A21" s="7" t="s">
        <v>13</v>
      </c>
      <c r="B21" s="8" t="s">
        <v>8</v>
      </c>
      <c r="C21">
        <v>9.7868995666503906</v>
      </c>
      <c r="D21" s="8">
        <f>AVERAGE(C21:C23)</f>
        <v>9.8933881123860683</v>
      </c>
      <c r="E21" s="8">
        <f>STDEV(C21:D23)</f>
        <v>7.5314924066011008E-2</v>
      </c>
      <c r="F21" s="8">
        <f>$D$21-D21</f>
        <v>0</v>
      </c>
      <c r="G21" s="8"/>
      <c r="H21" s="8"/>
    </row>
    <row r="22" spans="1:8">
      <c r="A22" s="7"/>
      <c r="B22" s="8"/>
      <c r="C22">
        <v>9.948542594909668</v>
      </c>
      <c r="D22" s="8"/>
      <c r="E22" s="8"/>
      <c r="F22" s="8"/>
      <c r="G22" s="8"/>
      <c r="H22" s="8"/>
    </row>
    <row r="23" spans="1:8">
      <c r="A23" s="7"/>
      <c r="B23" s="8"/>
      <c r="C23">
        <v>9.9447221755981445</v>
      </c>
      <c r="D23" s="8"/>
      <c r="E23" s="8"/>
      <c r="F23" s="8"/>
      <c r="G23" s="8"/>
      <c r="H23" s="8"/>
    </row>
    <row r="24" spans="1:8">
      <c r="A24" s="7"/>
      <c r="B24" s="8" t="str">
        <f>$B$6</f>
        <v>ERK3#1</v>
      </c>
      <c r="C24">
        <v>23.845188140869141</v>
      </c>
      <c r="D24" s="8">
        <f>AVERAGE(C24:C26)</f>
        <v>23.902294794718426</v>
      </c>
      <c r="E24" s="8">
        <f>STDEV(C24:D26)</f>
        <v>0.10116181804989938</v>
      </c>
      <c r="F24" s="8">
        <f>$D$21-D24</f>
        <v>-14.008906682332357</v>
      </c>
      <c r="G24" s="8">
        <f>$F$6-F24</f>
        <v>-0.44537862141926965</v>
      </c>
      <c r="H24" s="8">
        <f>2^-(G24)</f>
        <v>1.3616714271632153</v>
      </c>
    </row>
    <row r="25" spans="1:8">
      <c r="A25" s="7"/>
      <c r="B25" s="8"/>
      <c r="C25">
        <v>24.04444694519043</v>
      </c>
      <c r="D25" s="8"/>
      <c r="E25" s="8"/>
      <c r="F25" s="8"/>
      <c r="G25" s="8"/>
      <c r="H25" s="8"/>
    </row>
    <row r="26" spans="1:8">
      <c r="A26" s="7"/>
      <c r="B26" s="8"/>
      <c r="C26">
        <v>23.817249298095703</v>
      </c>
      <c r="D26" s="8"/>
      <c r="E26" s="8"/>
      <c r="F26" s="8"/>
      <c r="G26" s="8"/>
      <c r="H26" s="8"/>
    </row>
    <row r="27" spans="1:8">
      <c r="A27" s="9" t="s">
        <v>9</v>
      </c>
      <c r="B27" s="9" t="s">
        <v>9</v>
      </c>
      <c r="C27" s="9" t="s">
        <v>9</v>
      </c>
      <c r="D27" s="9" t="s">
        <v>9</v>
      </c>
      <c r="E27" s="9" t="s">
        <v>9</v>
      </c>
      <c r="F27" s="9" t="s">
        <v>9</v>
      </c>
      <c r="G27" s="9" t="s">
        <v>9</v>
      </c>
      <c r="H27" s="9" t="s">
        <v>9</v>
      </c>
    </row>
    <row r="99" spans="9:11">
      <c r="I99" s="10" t="s">
        <v>9</v>
      </c>
      <c r="J99" s="10" t="s">
        <v>9</v>
      </c>
      <c r="K99" s="10" t="s">
        <v>9</v>
      </c>
    </row>
  </sheetData>
  <mergeCells count="53">
    <mergeCell ref="H21:H23"/>
    <mergeCell ref="B24:B26"/>
    <mergeCell ref="D24:D26"/>
    <mergeCell ref="E24:E26"/>
    <mergeCell ref="F24:F26"/>
    <mergeCell ref="G24:G26"/>
    <mergeCell ref="H24:H26"/>
    <mergeCell ref="A21:A26"/>
    <mergeCell ref="B21:B23"/>
    <mergeCell ref="D21:D23"/>
    <mergeCell ref="E21:E23"/>
    <mergeCell ref="F21:F23"/>
    <mergeCell ref="G21:G23"/>
    <mergeCell ref="H15:H17"/>
    <mergeCell ref="B18:B20"/>
    <mergeCell ref="D18:D20"/>
    <mergeCell ref="E18:E20"/>
    <mergeCell ref="F18:F20"/>
    <mergeCell ref="G18:G20"/>
    <mergeCell ref="H18:H20"/>
    <mergeCell ref="A15:A20"/>
    <mergeCell ref="B15:B17"/>
    <mergeCell ref="D15:D17"/>
    <mergeCell ref="E15:E17"/>
    <mergeCell ref="F15:F17"/>
    <mergeCell ref="G15:G17"/>
    <mergeCell ref="H9:H11"/>
    <mergeCell ref="B12:B14"/>
    <mergeCell ref="D12:D14"/>
    <mergeCell ref="E12:E14"/>
    <mergeCell ref="F12:F14"/>
    <mergeCell ref="G12:G14"/>
    <mergeCell ref="H12:H14"/>
    <mergeCell ref="A9:A14"/>
    <mergeCell ref="B9:B11"/>
    <mergeCell ref="D9:D11"/>
    <mergeCell ref="E9:E11"/>
    <mergeCell ref="F9:F11"/>
    <mergeCell ref="G9:G11"/>
    <mergeCell ref="G3:G5"/>
    <mergeCell ref="H3:H5"/>
    <mergeCell ref="B6:B8"/>
    <mergeCell ref="D6:D8"/>
    <mergeCell ref="E6:E8"/>
    <mergeCell ref="F6:F8"/>
    <mergeCell ref="G6:G8"/>
    <mergeCell ref="H6:H8"/>
    <mergeCell ref="F1:F2"/>
    <mergeCell ref="A3:A8"/>
    <mergeCell ref="B3:B5"/>
    <mergeCell ref="D3:D5"/>
    <mergeCell ref="E3:E5"/>
    <mergeCell ref="F3:F5"/>
  </mergeCells>
  <pageMargins left="0.7" right="0.7" top="0.78740157499999996" bottom="0.78740157499999996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HMEC EGF Rep1</vt:lpstr>
      <vt:lpstr>HMEC EGF Rep2</vt:lpstr>
      <vt:lpstr>HMEC EGF Rep3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Kasia</cp:lastModifiedBy>
  <dcterms:created xsi:type="dcterms:W3CDTF">2020-09-08T14:43:51Z</dcterms:created>
  <dcterms:modified xsi:type="dcterms:W3CDTF">2020-09-08T15:18:31Z</dcterms:modified>
</cp:coreProperties>
</file>